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952" windowHeight="7488" activeTab="0"/>
  </bookViews>
  <sheets>
    <sheet name="จดบันทึกน้ำ-สนม." sheetId="1" r:id="rId1"/>
    <sheet name="น้ำ-สนม." sheetId="2" r:id="rId2"/>
  </sheets>
  <definedNames/>
  <calcPr fullCalcOnLoad="1"/>
</workbook>
</file>

<file path=xl/sharedStrings.xml><?xml version="1.0" encoding="utf-8"?>
<sst xmlns="http://schemas.openxmlformats.org/spreadsheetml/2006/main" count="54" uniqueCount="33">
  <si>
    <t>วันที่ทำการบันทึก</t>
  </si>
  <si>
    <t>จำนวนพนักงาน</t>
  </si>
  <si>
    <t>ปริมาณการใช้น้ำต่อจำนวนพนักงาน</t>
  </si>
  <si>
    <t>รวม</t>
  </si>
  <si>
    <t>เฉลี่ย</t>
  </si>
  <si>
    <t>บันทึกประจำ
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</si>
  <si>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</si>
  <si>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</si>
  <si>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</si>
  <si>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</si>
  <si>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</si>
  <si>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</si>
  <si>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</si>
  <si>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</si>
  <si>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</si>
  <si>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</si>
  <si>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</si>
  <si>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</si>
  <si>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ค่าน้ำ/เดือน (บาท)</t>
  </si>
  <si>
    <t>แบบฟอร์ม 3.1(1)</t>
  </si>
  <si>
    <t>-</t>
  </si>
  <si>
    <t>ปริมาณ
น้ำ/เดือน (ลบม.)</t>
  </si>
  <si>
    <r>
      <t xml:space="preserve">บันทึกการใช้น้ำ ประจำปี </t>
    </r>
    <r>
      <rPr>
        <b/>
        <sz val="18"/>
        <color indexed="10"/>
        <rFont val="Angsana New"/>
        <family val="1"/>
      </rPr>
      <t>2560</t>
    </r>
  </si>
  <si>
    <t>อาคารสำนักงานมหาวิทยาลัย</t>
  </si>
  <si>
    <t>อาคารสำนักงานมหาวิทยาลัย 1 (ลบม.)</t>
  </si>
  <si>
    <t>อาคารสำนักงานมหาวิทยาลัย 1 (บาท)</t>
  </si>
  <si>
    <t>อาคารสำนักงานมหาวิทยาลัย 2 (ลบม.)</t>
  </si>
  <si>
    <t>อาคารสำนักงานมหาวิทยาลัย 2 (บาท)</t>
  </si>
  <si>
    <t>อาคารสำนักงานมหาวิทยาลัย 3 (ลบม.)</t>
  </si>
  <si>
    <t>อาคารสำนักงานมหาวิทยาลัย 3 (บาท)</t>
  </si>
  <si>
    <t>รวมปริมาณการใช้น้ำ 3 อาคาร (ลบม.)</t>
  </si>
  <si>
    <t>รวมค่าน้ำ 3 อาคาร  (บาท)</t>
  </si>
  <si>
    <t>บันทึกการใช้น้ำ ประจำปี 2560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</si>
</sst>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</numFmts>
  <fonts count="51">
    <font>
      <sz val="10"/>
      <name val="Arial"/>
      <family val="0"/>
    </font>
    <font>
      <b/>
      <sz val="18"/>
      <name val="Angsana New"/>
      <family val="1"/>
    </font>
    <font>
      <sz val="16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30"/>
      <name val="Angsana New"/>
      <family val="1"/>
    </font>
    <font>
      <sz val="18"/>
      <color indexed="30"/>
      <name val="Angsana New"/>
      <family val="1"/>
    </font>
    <font>
      <sz val="18"/>
      <color indexed="10"/>
      <name val="Angsana New"/>
      <family val="1"/>
    </font>
    <font>
      <b/>
      <sz val="18"/>
      <color indexed="8"/>
      <name val="Angsana New"/>
      <family val="1"/>
    </font>
    <font>
      <b/>
      <sz val="18"/>
      <color indexed="8"/>
      <name val="Cordia New"/>
      <family val="2"/>
    </font>
    <font>
      <b/>
      <sz val="18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0070C0"/>
      <name val="Angsana New"/>
      <family val="1"/>
    </font>
    <font>
      <b/>
      <sz val="18"/>
      <color rgb="FFFF0000"/>
      <name val="Angsana New"/>
      <family val="1"/>
    </font>
    <font>
      <sz val="18"/>
      <color rgb="FF0070C0"/>
      <name val="Angsana New"/>
      <family val="1"/>
    </font>
    <font>
      <sz val="18"/>
      <color rgb="FFFF0000"/>
      <name val="Angsana New"/>
      <family val="1"/>
    </font>
    <font>
      <b/>
      <sz val="18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Continuous" vertical="center"/>
    </xf>
    <xf numFmtId="0" fontId="3" fillId="33" borderId="0" xfId="0" applyFont="1" applyFill="1" applyAlignment="1">
      <alignment horizontal="right" vertical="center"/>
    </xf>
    <xf numFmtId="0" fontId="1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15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" fontId="48" fillId="33" borderId="10" xfId="0" applyNumberFormat="1" applyFont="1" applyFill="1" applyBorder="1" applyAlignment="1">
      <alignment horizontal="center"/>
    </xf>
    <xf numFmtId="4" fontId="49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4" fontId="46" fillId="33" borderId="10" xfId="0" applyNumberFormat="1" applyFont="1" applyFill="1" applyBorder="1" applyAlignment="1">
      <alignment horizontal="center"/>
    </xf>
    <xf numFmtId="4" fontId="47" fillId="33" borderId="10" xfId="0" applyNumberFormat="1" applyFont="1" applyFill="1" applyBorder="1" applyAlignment="1">
      <alignment horizontal="center"/>
    </xf>
    <xf numFmtId="4" fontId="50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" fontId="50" fillId="33" borderId="1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1" fontId="46" fillId="33" borderId="0" xfId="0" applyNumberFormat="1" applyFont="1" applyFill="1" applyBorder="1" applyAlignment="1">
      <alignment horizontal="center"/>
    </xf>
    <xf numFmtId="4" fontId="46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99" fontId="3" fillId="33" borderId="0" xfId="0" applyNumberFormat="1" applyFont="1" applyFill="1" applyBorder="1" applyAlignment="1">
      <alignment/>
    </xf>
    <xf numFmtId="0" fontId="1" fillId="33" borderId="0" xfId="42" applyFont="1" applyFill="1" applyAlignment="1">
      <alignment horizontal="centerContinuous" vertical="center"/>
      <protection/>
    </xf>
    <xf numFmtId="0" fontId="46" fillId="33" borderId="0" xfId="42" applyFont="1" applyFill="1" applyAlignment="1">
      <alignment horizontal="centerContinuous" vertical="center"/>
      <protection/>
    </xf>
    <xf numFmtId="0" fontId="47" fillId="33" borderId="0" xfId="42" applyFont="1" applyFill="1" applyAlignment="1">
      <alignment horizontal="centerContinuous" vertical="center"/>
      <protection/>
    </xf>
    <xf numFmtId="0" fontId="46" fillId="0" borderId="0" xfId="42" applyFont="1" applyFill="1" applyAlignment="1">
      <alignment horizontal="centerContinuous" vertical="center"/>
      <protection/>
    </xf>
    <xf numFmtId="0" fontId="47" fillId="0" borderId="0" xfId="42" applyFont="1" applyFill="1" applyAlignment="1">
      <alignment horizontal="centerContinuous" vertical="center"/>
      <protection/>
    </xf>
    <xf numFmtId="0" fontId="3" fillId="33" borderId="0" xfId="42" applyFont="1" applyFill="1">
      <alignment/>
      <protection/>
    </xf>
    <xf numFmtId="0" fontId="1" fillId="33" borderId="0" xfId="42" applyFont="1" applyFill="1" applyAlignment="1">
      <alignment horizontal="left" vertical="center"/>
      <protection/>
    </xf>
    <xf numFmtId="0" fontId="1" fillId="33" borderId="10" xfId="42" applyFont="1" applyFill="1" applyBorder="1" applyAlignment="1">
      <alignment horizontal="center" vertical="center" wrapText="1"/>
      <protection/>
    </xf>
    <xf numFmtId="0" fontId="1" fillId="33" borderId="10" xfId="42" applyFont="1" applyFill="1" applyBorder="1" applyAlignment="1">
      <alignment horizontal="center" vertical="center" wrapText="1" shrinkToFit="1"/>
      <protection/>
    </xf>
    <xf numFmtId="0" fontId="46" fillId="33" borderId="10" xfId="42" applyFont="1" applyFill="1" applyBorder="1" applyAlignment="1">
      <alignment horizontal="center" vertical="center" wrapText="1"/>
      <protection/>
    </xf>
    <xf numFmtId="0" fontId="47" fillId="34" borderId="10" xfId="42" applyFont="1" applyFill="1" applyBorder="1" applyAlignment="1">
      <alignment horizontal="center" vertical="center" wrapText="1"/>
      <protection/>
    </xf>
    <xf numFmtId="0" fontId="46" fillId="0" borderId="10" xfId="42" applyFont="1" applyFill="1" applyBorder="1" applyAlignment="1">
      <alignment horizontal="center" vertical="center" wrapText="1"/>
      <protection/>
    </xf>
    <xf numFmtId="0" fontId="47" fillId="0" borderId="10" xfId="42" applyFont="1" applyFill="1" applyBorder="1" applyAlignment="1">
      <alignment horizontal="center" vertical="center" wrapText="1"/>
      <protection/>
    </xf>
    <xf numFmtId="0" fontId="1" fillId="33" borderId="0" xfId="42" applyFont="1" applyFill="1" applyAlignment="1">
      <alignment vertical="center"/>
      <protection/>
    </xf>
    <xf numFmtId="0" fontId="3" fillId="33" borderId="10" xfId="42" applyFont="1" applyFill="1" applyBorder="1">
      <alignment/>
      <protection/>
    </xf>
    <xf numFmtId="15" fontId="2" fillId="33" borderId="10" xfId="42" applyNumberFormat="1" applyFont="1" applyFill="1" applyBorder="1" applyAlignment="1">
      <alignment horizontal="center"/>
      <protection/>
    </xf>
    <xf numFmtId="4" fontId="48" fillId="33" borderId="10" xfId="42" applyNumberFormat="1" applyFont="1" applyFill="1" applyBorder="1" applyAlignment="1">
      <alignment horizontal="center"/>
      <protection/>
    </xf>
    <xf numFmtId="4" fontId="49" fillId="34" borderId="10" xfId="42" applyNumberFormat="1" applyFont="1" applyFill="1" applyBorder="1" applyAlignment="1">
      <alignment horizontal="center"/>
      <protection/>
    </xf>
    <xf numFmtId="4" fontId="48" fillId="0" borderId="10" xfId="42" applyNumberFormat="1" applyFont="1" applyFill="1" applyBorder="1" applyAlignment="1">
      <alignment horizontal="center"/>
      <protection/>
    </xf>
    <xf numFmtId="4" fontId="49" fillId="0" borderId="10" xfId="42" applyNumberFormat="1" applyFont="1" applyFill="1" applyBorder="1" applyAlignment="1">
      <alignment horizontal="center"/>
      <protection/>
    </xf>
    <xf numFmtId="4" fontId="3" fillId="33" borderId="0" xfId="42" applyNumberFormat="1" applyFont="1" applyFill="1">
      <alignment/>
      <protection/>
    </xf>
    <xf numFmtId="0" fontId="48" fillId="33" borderId="10" xfId="42" applyFont="1" applyFill="1" applyBorder="1" applyAlignment="1">
      <alignment horizontal="center"/>
      <protection/>
    </xf>
    <xf numFmtId="0" fontId="49" fillId="34" borderId="10" xfId="42" applyFont="1" applyFill="1" applyBorder="1" applyAlignment="1">
      <alignment horizontal="center"/>
      <protection/>
    </xf>
    <xf numFmtId="0" fontId="47" fillId="33" borderId="10" xfId="42" applyFont="1" applyFill="1" applyBorder="1" applyAlignment="1">
      <alignment horizontal="center"/>
      <protection/>
    </xf>
    <xf numFmtId="4" fontId="46" fillId="33" borderId="10" xfId="42" applyNumberFormat="1" applyFont="1" applyFill="1" applyBorder="1" applyAlignment="1">
      <alignment horizontal="center"/>
      <protection/>
    </xf>
    <xf numFmtId="4" fontId="47" fillId="34" borderId="10" xfId="42" applyNumberFormat="1" applyFont="1" applyFill="1" applyBorder="1" applyAlignment="1">
      <alignment horizontal="center"/>
      <protection/>
    </xf>
    <xf numFmtId="4" fontId="46" fillId="0" borderId="10" xfId="42" applyNumberFormat="1" applyFont="1" applyFill="1" applyBorder="1" applyAlignment="1">
      <alignment horizontal="center"/>
      <protection/>
    </xf>
    <xf numFmtId="4" fontId="47" fillId="0" borderId="10" xfId="42" applyNumberFormat="1" applyFont="1" applyFill="1" applyBorder="1" applyAlignment="1">
      <alignment horizontal="center"/>
      <protection/>
    </xf>
    <xf numFmtId="0" fontId="46" fillId="33" borderId="10" xfId="42" applyFont="1" applyFill="1" applyBorder="1" applyAlignment="1">
      <alignment horizontal="center"/>
      <protection/>
    </xf>
    <xf numFmtId="0" fontId="48" fillId="33" borderId="0" xfId="42" applyFont="1" applyFill="1" applyBorder="1" applyAlignment="1">
      <alignment horizontal="center"/>
      <protection/>
    </xf>
    <xf numFmtId="0" fontId="46" fillId="33" borderId="0" xfId="42" applyFont="1" applyFill="1" applyBorder="1" applyAlignment="1">
      <alignment horizontal="center"/>
      <protection/>
    </xf>
    <xf numFmtId="3" fontId="46" fillId="33" borderId="0" xfId="42" applyNumberFormat="1" applyFont="1" applyFill="1" applyBorder="1" applyAlignment="1">
      <alignment horizontal="center"/>
      <protection/>
    </xf>
    <xf numFmtId="3" fontId="47" fillId="33" borderId="0" xfId="42" applyNumberFormat="1" applyFont="1" applyFill="1" applyBorder="1" applyAlignment="1">
      <alignment horizontal="center"/>
      <protection/>
    </xf>
    <xf numFmtId="4" fontId="46" fillId="33" borderId="0" xfId="42" applyNumberFormat="1" applyFont="1" applyFill="1" applyBorder="1" applyAlignment="1">
      <alignment horizontal="center"/>
      <protection/>
    </xf>
    <xf numFmtId="4" fontId="47" fillId="33" borderId="0" xfId="42" applyNumberFormat="1" applyFont="1" applyFill="1" applyBorder="1" applyAlignment="1">
      <alignment horizontal="center"/>
      <protection/>
    </xf>
    <xf numFmtId="4" fontId="46" fillId="0" borderId="0" xfId="42" applyNumberFormat="1" applyFont="1" applyFill="1" applyBorder="1" applyAlignment="1">
      <alignment horizontal="center"/>
      <protection/>
    </xf>
    <xf numFmtId="4" fontId="47" fillId="0" borderId="0" xfId="42" applyNumberFormat="1" applyFont="1" applyFill="1" applyBorder="1" applyAlignment="1">
      <alignment horizontal="center"/>
      <protection/>
    </xf>
    <xf numFmtId="0" fontId="3" fillId="33" borderId="0" xfId="42" applyFont="1" applyFill="1" applyBorder="1">
      <alignment/>
      <protection/>
    </xf>
    <xf numFmtId="199" fontId="48" fillId="33" borderId="0" xfId="42" applyNumberFormat="1" applyFont="1" applyFill="1" applyBorder="1">
      <alignment/>
      <protection/>
    </xf>
    <xf numFmtId="199" fontId="49" fillId="33" borderId="0" xfId="42" applyNumberFormat="1" applyFont="1" applyFill="1" applyBorder="1">
      <alignment/>
      <protection/>
    </xf>
    <xf numFmtId="199" fontId="3" fillId="33" borderId="0" xfId="42" applyNumberFormat="1" applyFont="1" applyFill="1" applyBorder="1">
      <alignment/>
      <protection/>
    </xf>
    <xf numFmtId="199" fontId="48" fillId="0" borderId="0" xfId="42" applyNumberFormat="1" applyFont="1" applyFill="1" applyBorder="1">
      <alignment/>
      <protection/>
    </xf>
    <xf numFmtId="199" fontId="49" fillId="0" borderId="0" xfId="42" applyNumberFormat="1" applyFont="1" applyFill="1" applyBorder="1">
      <alignment/>
      <protection/>
    </xf>
    <xf numFmtId="0" fontId="1" fillId="33" borderId="0" xfId="42" applyFont="1" applyFill="1" applyAlignment="1">
      <alignment horizontal="center" vertical="center"/>
      <protection/>
    </xf>
    <xf numFmtId="0" fontId="48" fillId="33" borderId="0" xfId="42" applyFont="1" applyFill="1" applyBorder="1">
      <alignment/>
      <protection/>
    </xf>
    <xf numFmtId="0" fontId="49" fillId="33" borderId="0" xfId="42" applyFont="1" applyFill="1" applyBorder="1">
      <alignment/>
      <protection/>
    </xf>
    <xf numFmtId="0" fontId="48" fillId="0" borderId="0" xfId="42" applyFont="1" applyFill="1" applyBorder="1">
      <alignment/>
      <protection/>
    </xf>
    <xf numFmtId="0" fontId="49" fillId="0" borderId="0" xfId="42" applyFont="1" applyFill="1" applyBorder="1">
      <alignment/>
      <protection/>
    </xf>
    <xf numFmtId="0" fontId="48" fillId="33" borderId="0" xfId="42" applyFont="1" applyFill="1">
      <alignment/>
      <protection/>
    </xf>
    <xf numFmtId="0" fontId="49" fillId="33" borderId="0" xfId="42" applyFont="1" applyFill="1">
      <alignment/>
      <protection/>
    </xf>
    <xf numFmtId="0" fontId="48" fillId="0" borderId="0" xfId="42" applyFont="1" applyFill="1">
      <alignment/>
      <protection/>
    </xf>
    <xf numFmtId="0" fontId="49" fillId="0" borderId="0" xfId="42" applyFont="1" applyFill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2560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0925"/>
          <c:w val="0.9675"/>
          <c:h val="0.86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'น้ำ-สนม.'!$F$4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'น้ำ-สนม.'!$A$5:$A$16</c:f>
              <c:strCache/>
            </c:strRef>
          </c:cat>
          <c:val>
            <c:numRef>
              <c:f>'น้ำ-สนม.'!$F$5:$F$16</c:f>
              <c:numCache/>
            </c:numRef>
          </c:val>
          <c:shape val="box"/>
        </c:ser>
        <c:shape val="box"/>
        <c:axId val="49054221"/>
        <c:axId val="38834806"/>
      </c:bar3DChart>
      <c:catAx>
        <c:axId val="49054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34806"/>
        <c:crosses val="autoZero"/>
        <c:auto val="1"/>
        <c:lblOffset val="100"/>
        <c:tickLblSkip val="1"/>
        <c:noMultiLvlLbl val="0"/>
      </c:catAx>
      <c:valAx>
        <c:axId val="38834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542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 (ลบม.)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2560</a:t>
            </a:r>
          </a:p>
        </c:rich>
      </c:tx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</c:title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75"/>
          <c:w val="0.967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'น้ำ-สนม.'!$D$4</c:f>
              <c:strCache>
                <c:ptCount val="1"/>
                <c:pt idx="0">
                  <c:v>ปริมาณ
น้ำ/เดือน (ลบม.)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'น้ำ-สนม.'!$A$5:$A$16</c:f>
              <c:strCache/>
            </c:strRef>
          </c:cat>
          <c:val>
            <c:numRef>
              <c:f>'น้ำ-สนม.'!$D$5:$D$16</c:f>
              <c:numCache/>
            </c:numRef>
          </c:val>
          <c:shape val="box"/>
        </c:ser>
        <c:shape val="box"/>
        <c:axId val="13968935"/>
        <c:axId val="58611552"/>
      </c:bar3DChart>
      <c:catAx>
        <c:axId val="1396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611552"/>
        <c:crosses val="autoZero"/>
        <c:auto val="1"/>
        <c:lblOffset val="100"/>
        <c:tickLblSkip val="1"/>
        <c:noMultiLvlLbl val="0"/>
      </c:catAx>
      <c:valAx>
        <c:axId val="586115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6893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20</xdr:row>
      <xdr:rowOff>19050</xdr:rowOff>
    </xdr:from>
    <xdr:to>
      <xdr:col>6</xdr:col>
      <xdr:colOff>0</xdr:colOff>
      <xdr:row>33</xdr:row>
      <xdr:rowOff>304800</xdr:rowOff>
    </xdr:to>
    <xdr:graphicFrame>
      <xdr:nvGraphicFramePr>
        <xdr:cNvPr id="1" name="Chart 4"/>
        <xdr:cNvGraphicFramePr/>
      </xdr:nvGraphicFramePr>
      <xdr:xfrm>
        <a:off x="123825" y="7029450"/>
        <a:ext cx="54578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39</xdr:row>
      <xdr:rowOff>9525</xdr:rowOff>
    </xdr:from>
    <xdr:to>
      <xdr:col>5</xdr:col>
      <xdr:colOff>904875</xdr:colOff>
      <xdr:row>53</xdr:row>
      <xdr:rowOff>38100</xdr:rowOff>
    </xdr:to>
    <xdr:graphicFrame>
      <xdr:nvGraphicFramePr>
        <xdr:cNvPr id="2" name="Chart 4"/>
        <xdr:cNvGraphicFramePr/>
      </xdr:nvGraphicFramePr>
      <xdr:xfrm>
        <a:off x="123825" y="13173075"/>
        <a:ext cx="535305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showGridLines="0" tabSelected="1" zoomScaleSheetLayoutView="70" zoomScalePageLayoutView="0" workbookViewId="0" topLeftCell="A1">
      <selection activeCell="L5" sqref="L5"/>
    </sheetView>
  </sheetViews>
  <sheetFormatPr defaultColWidth="9.140625" defaultRowHeight="12.75"/>
  <cols>
    <col min="1" max="1" width="16.00390625" style="31" customWidth="1"/>
    <col min="2" max="2" width="13.7109375" style="31" customWidth="1"/>
    <col min="3" max="3" width="15.00390625" style="74" customWidth="1"/>
    <col min="4" max="4" width="15.00390625" style="75" hidden="1" customWidth="1"/>
    <col min="5" max="5" width="15.00390625" style="74" customWidth="1"/>
    <col min="6" max="6" width="15.00390625" style="75" hidden="1" customWidth="1"/>
    <col min="7" max="7" width="15.28125" style="31" customWidth="1"/>
    <col min="8" max="8" width="15.140625" style="75" hidden="1" customWidth="1"/>
    <col min="9" max="9" width="12.7109375" style="76" customWidth="1"/>
    <col min="10" max="10" width="12.421875" style="77" customWidth="1"/>
    <col min="11" max="11" width="9.140625" style="31" customWidth="1"/>
    <col min="12" max="12" width="9.8515625" style="31" bestFit="1" customWidth="1"/>
    <col min="13" max="16384" width="9.140625" style="31" customWidth="1"/>
  </cols>
  <sheetData>
    <row r="2" spans="1:10" ht="26.25">
      <c r="A2" s="26" t="s">
        <v>32</v>
      </c>
      <c r="B2" s="26"/>
      <c r="C2" s="27"/>
      <c r="D2" s="28"/>
      <c r="E2" s="27"/>
      <c r="F2" s="28"/>
      <c r="G2" s="26"/>
      <c r="H2" s="28"/>
      <c r="I2" s="29"/>
      <c r="J2" s="30"/>
    </row>
    <row r="3" spans="1:10" ht="26.25">
      <c r="A3" s="32" t="s">
        <v>23</v>
      </c>
      <c r="B3" s="26"/>
      <c r="C3" s="27"/>
      <c r="D3" s="28"/>
      <c r="E3" s="27"/>
      <c r="F3" s="28"/>
      <c r="G3" s="26"/>
      <c r="H3" s="28"/>
      <c r="I3" s="29"/>
      <c r="J3" s="30"/>
    </row>
    <row r="4" spans="1:10" s="39" customFormat="1" ht="105">
      <c r="A4" s="33" t="s">
        <v>5</v>
      </c>
      <c r="B4" s="34" t="s">
        <v>0</v>
      </c>
      <c r="C4" s="35" t="s">
        <v>24</v>
      </c>
      <c r="D4" s="36" t="s">
        <v>25</v>
      </c>
      <c r="E4" s="35" t="s">
        <v>26</v>
      </c>
      <c r="F4" s="36" t="s">
        <v>27</v>
      </c>
      <c r="G4" s="35" t="s">
        <v>28</v>
      </c>
      <c r="H4" s="36" t="s">
        <v>29</v>
      </c>
      <c r="I4" s="37" t="s">
        <v>30</v>
      </c>
      <c r="J4" s="38" t="s">
        <v>31</v>
      </c>
    </row>
    <row r="5" spans="1:12" ht="25.5">
      <c r="A5" s="40" t="s">
        <v>6</v>
      </c>
      <c r="B5" s="41">
        <v>21946</v>
      </c>
      <c r="C5" s="42">
        <v>75</v>
      </c>
      <c r="D5" s="43">
        <v>600</v>
      </c>
      <c r="E5" s="42">
        <v>240</v>
      </c>
      <c r="F5" s="43">
        <v>1920</v>
      </c>
      <c r="G5" s="42">
        <v>104</v>
      </c>
      <c r="H5" s="43">
        <v>832</v>
      </c>
      <c r="I5" s="44">
        <f aca="true" t="shared" si="0" ref="I5:J13">C5+E5+G5</f>
        <v>419</v>
      </c>
      <c r="J5" s="45">
        <f t="shared" si="0"/>
        <v>3352</v>
      </c>
      <c r="L5" s="46"/>
    </row>
    <row r="6" spans="1:10" ht="25.5">
      <c r="A6" s="40" t="s">
        <v>7</v>
      </c>
      <c r="B6" s="41">
        <v>21974</v>
      </c>
      <c r="C6" s="42">
        <v>111</v>
      </c>
      <c r="D6" s="43">
        <v>888</v>
      </c>
      <c r="E6" s="42">
        <v>253</v>
      </c>
      <c r="F6" s="43">
        <v>2024</v>
      </c>
      <c r="G6" s="42">
        <v>201</v>
      </c>
      <c r="H6" s="43">
        <v>1608</v>
      </c>
      <c r="I6" s="44">
        <f t="shared" si="0"/>
        <v>565</v>
      </c>
      <c r="J6" s="45">
        <f t="shared" si="0"/>
        <v>4520</v>
      </c>
    </row>
    <row r="7" spans="1:10" ht="25.5">
      <c r="A7" s="40" t="s">
        <v>8</v>
      </c>
      <c r="B7" s="41">
        <v>22006</v>
      </c>
      <c r="C7" s="42">
        <v>151</v>
      </c>
      <c r="D7" s="43">
        <v>1208</v>
      </c>
      <c r="E7" s="42">
        <v>259</v>
      </c>
      <c r="F7" s="43">
        <v>2072</v>
      </c>
      <c r="G7" s="42">
        <v>123</v>
      </c>
      <c r="H7" s="43">
        <v>984</v>
      </c>
      <c r="I7" s="44">
        <f t="shared" si="0"/>
        <v>533</v>
      </c>
      <c r="J7" s="45">
        <f t="shared" si="0"/>
        <v>4264</v>
      </c>
    </row>
    <row r="8" spans="1:10" ht="25.5">
      <c r="A8" s="40" t="s">
        <v>9</v>
      </c>
      <c r="B8" s="41">
        <v>22036</v>
      </c>
      <c r="C8" s="42">
        <v>81</v>
      </c>
      <c r="D8" s="43">
        <v>648</v>
      </c>
      <c r="E8" s="42">
        <v>244</v>
      </c>
      <c r="F8" s="43">
        <v>1952</v>
      </c>
      <c r="G8" s="42">
        <v>360</v>
      </c>
      <c r="H8" s="43">
        <v>2880</v>
      </c>
      <c r="I8" s="44">
        <f t="shared" si="0"/>
        <v>685</v>
      </c>
      <c r="J8" s="45">
        <f t="shared" si="0"/>
        <v>5480</v>
      </c>
    </row>
    <row r="9" spans="1:10" ht="25.5">
      <c r="A9" s="40" t="s">
        <v>10</v>
      </c>
      <c r="B9" s="41">
        <v>22065</v>
      </c>
      <c r="C9" s="42">
        <v>102</v>
      </c>
      <c r="D9" s="43">
        <v>816</v>
      </c>
      <c r="E9" s="42">
        <v>267</v>
      </c>
      <c r="F9" s="43">
        <v>2136</v>
      </c>
      <c r="G9" s="42">
        <v>120</v>
      </c>
      <c r="H9" s="43">
        <v>960</v>
      </c>
      <c r="I9" s="44">
        <f t="shared" si="0"/>
        <v>489</v>
      </c>
      <c r="J9" s="45">
        <f t="shared" si="0"/>
        <v>3912</v>
      </c>
    </row>
    <row r="10" spans="1:10" ht="25.5">
      <c r="A10" s="40" t="s">
        <v>11</v>
      </c>
      <c r="B10" s="41">
        <v>22097</v>
      </c>
      <c r="C10" s="42">
        <v>101</v>
      </c>
      <c r="D10" s="43">
        <v>808</v>
      </c>
      <c r="E10" s="42">
        <v>275</v>
      </c>
      <c r="F10" s="43">
        <v>2200</v>
      </c>
      <c r="G10" s="42">
        <v>114</v>
      </c>
      <c r="H10" s="43">
        <v>912</v>
      </c>
      <c r="I10" s="44">
        <f t="shared" si="0"/>
        <v>490</v>
      </c>
      <c r="J10" s="45">
        <f t="shared" si="0"/>
        <v>3920</v>
      </c>
    </row>
    <row r="11" spans="1:10" ht="25.5">
      <c r="A11" s="40" t="s">
        <v>12</v>
      </c>
      <c r="B11" s="41">
        <v>22128</v>
      </c>
      <c r="C11" s="42">
        <v>66</v>
      </c>
      <c r="D11" s="43">
        <v>528</v>
      </c>
      <c r="E11" s="42">
        <v>300</v>
      </c>
      <c r="F11" s="43">
        <v>2400</v>
      </c>
      <c r="G11" s="42">
        <v>87</v>
      </c>
      <c r="H11" s="43">
        <v>696</v>
      </c>
      <c r="I11" s="44">
        <f t="shared" si="0"/>
        <v>453</v>
      </c>
      <c r="J11" s="45">
        <f t="shared" si="0"/>
        <v>3624</v>
      </c>
    </row>
    <row r="12" spans="1:10" ht="25.5">
      <c r="A12" s="40" t="s">
        <v>13</v>
      </c>
      <c r="B12" s="41">
        <v>22159</v>
      </c>
      <c r="C12" s="42">
        <v>74</v>
      </c>
      <c r="D12" s="43">
        <v>592</v>
      </c>
      <c r="E12" s="42">
        <v>271</v>
      </c>
      <c r="F12" s="43">
        <v>2168</v>
      </c>
      <c r="G12" s="42">
        <v>111</v>
      </c>
      <c r="H12" s="43">
        <v>888</v>
      </c>
      <c r="I12" s="44">
        <f t="shared" si="0"/>
        <v>456</v>
      </c>
      <c r="J12" s="45">
        <f t="shared" si="0"/>
        <v>3648</v>
      </c>
    </row>
    <row r="13" spans="1:10" ht="25.5">
      <c r="A13" s="40" t="s">
        <v>14</v>
      </c>
      <c r="B13" s="41">
        <v>22189</v>
      </c>
      <c r="C13" s="42">
        <v>67</v>
      </c>
      <c r="D13" s="43">
        <v>536</v>
      </c>
      <c r="E13" s="42">
        <v>309</v>
      </c>
      <c r="F13" s="43">
        <v>2472</v>
      </c>
      <c r="G13" s="42">
        <v>109</v>
      </c>
      <c r="H13" s="43">
        <v>872</v>
      </c>
      <c r="I13" s="44">
        <f t="shared" si="0"/>
        <v>485</v>
      </c>
      <c r="J13" s="45">
        <f t="shared" si="0"/>
        <v>3880</v>
      </c>
    </row>
    <row r="14" spans="1:10" ht="25.5">
      <c r="A14" s="40" t="s">
        <v>15</v>
      </c>
      <c r="B14" s="41">
        <v>22219</v>
      </c>
      <c r="C14" s="47">
        <v>95</v>
      </c>
      <c r="D14" s="48">
        <v>760</v>
      </c>
      <c r="E14" s="42">
        <v>337</v>
      </c>
      <c r="F14" s="48">
        <v>2696</v>
      </c>
      <c r="G14" s="42">
        <v>96</v>
      </c>
      <c r="H14" s="43">
        <v>768</v>
      </c>
      <c r="I14" s="44">
        <f aca="true" t="shared" si="1" ref="I14:J16">C14+E14+G14</f>
        <v>528</v>
      </c>
      <c r="J14" s="45">
        <f t="shared" si="1"/>
        <v>4224</v>
      </c>
    </row>
    <row r="15" spans="1:10" ht="25.5">
      <c r="A15" s="40" t="s">
        <v>16</v>
      </c>
      <c r="B15" s="41">
        <v>22250</v>
      </c>
      <c r="C15" s="47">
        <v>92</v>
      </c>
      <c r="D15" s="48">
        <v>736</v>
      </c>
      <c r="E15" s="42">
        <v>338</v>
      </c>
      <c r="F15" s="48">
        <v>2704</v>
      </c>
      <c r="G15" s="42">
        <v>164</v>
      </c>
      <c r="H15" s="43">
        <v>1312</v>
      </c>
      <c r="I15" s="44">
        <f t="shared" si="1"/>
        <v>594</v>
      </c>
      <c r="J15" s="45">
        <f t="shared" si="1"/>
        <v>4752</v>
      </c>
    </row>
    <row r="16" spans="1:10" ht="25.5">
      <c r="A16" s="40" t="s">
        <v>17</v>
      </c>
      <c r="B16" s="41">
        <v>22281</v>
      </c>
      <c r="C16" s="47">
        <v>49</v>
      </c>
      <c r="D16" s="48">
        <v>392</v>
      </c>
      <c r="E16" s="42">
        <v>323</v>
      </c>
      <c r="F16" s="48">
        <v>2584</v>
      </c>
      <c r="G16" s="42">
        <v>70</v>
      </c>
      <c r="H16" s="43">
        <v>560</v>
      </c>
      <c r="I16" s="44">
        <f t="shared" si="1"/>
        <v>442</v>
      </c>
      <c r="J16" s="45">
        <f t="shared" si="1"/>
        <v>3536</v>
      </c>
    </row>
    <row r="17" spans="1:10" ht="26.25">
      <c r="A17" s="49" t="s">
        <v>3</v>
      </c>
      <c r="B17" s="49" t="s">
        <v>20</v>
      </c>
      <c r="C17" s="50">
        <f aca="true" t="shared" si="2" ref="C17:J17">SUM(C5:C16)</f>
        <v>1064</v>
      </c>
      <c r="D17" s="51">
        <f t="shared" si="2"/>
        <v>8512</v>
      </c>
      <c r="E17" s="50">
        <f t="shared" si="2"/>
        <v>3416</v>
      </c>
      <c r="F17" s="51">
        <f t="shared" si="2"/>
        <v>27328</v>
      </c>
      <c r="G17" s="50">
        <f t="shared" si="2"/>
        <v>1659</v>
      </c>
      <c r="H17" s="51">
        <f t="shared" si="2"/>
        <v>13272</v>
      </c>
      <c r="I17" s="52">
        <f t="shared" si="2"/>
        <v>6139</v>
      </c>
      <c r="J17" s="53">
        <f t="shared" si="2"/>
        <v>49112</v>
      </c>
    </row>
    <row r="18" spans="1:10" ht="26.25">
      <c r="A18" s="47" t="s">
        <v>4</v>
      </c>
      <c r="B18" s="54" t="s">
        <v>20</v>
      </c>
      <c r="C18" s="50">
        <f aca="true" t="shared" si="3" ref="C18:J18">AVERAGE(C5:C16)</f>
        <v>88.66666666666667</v>
      </c>
      <c r="D18" s="51">
        <f t="shared" si="3"/>
        <v>709.3333333333334</v>
      </c>
      <c r="E18" s="50">
        <f t="shared" si="3"/>
        <v>284.6666666666667</v>
      </c>
      <c r="F18" s="51">
        <f t="shared" si="3"/>
        <v>2277.3333333333335</v>
      </c>
      <c r="G18" s="50">
        <f t="shared" si="3"/>
        <v>138.25</v>
      </c>
      <c r="H18" s="51">
        <f t="shared" si="3"/>
        <v>1106</v>
      </c>
      <c r="I18" s="52">
        <f t="shared" si="3"/>
        <v>511.5833333333333</v>
      </c>
      <c r="J18" s="53">
        <f t="shared" si="3"/>
        <v>4092.6666666666665</v>
      </c>
    </row>
    <row r="19" spans="1:10" ht="26.25">
      <c r="A19" s="55"/>
      <c r="B19" s="56"/>
      <c r="C19" s="57"/>
      <c r="D19" s="58"/>
      <c r="E19" s="57"/>
      <c r="F19" s="58"/>
      <c r="G19" s="59"/>
      <c r="H19" s="60"/>
      <c r="I19" s="61"/>
      <c r="J19" s="62"/>
    </row>
    <row r="20" spans="1:10" ht="25.5">
      <c r="A20" s="63"/>
      <c r="B20" s="63"/>
      <c r="C20" s="64"/>
      <c r="D20" s="65"/>
      <c r="E20" s="64"/>
      <c r="F20" s="65"/>
      <c r="G20" s="66"/>
      <c r="H20" s="65"/>
      <c r="I20" s="67"/>
      <c r="J20" s="68"/>
    </row>
    <row r="21" spans="1:10" ht="25.5">
      <c r="A21" s="63"/>
      <c r="B21" s="63"/>
      <c r="C21" s="64"/>
      <c r="D21" s="65"/>
      <c r="E21" s="64"/>
      <c r="F21" s="65"/>
      <c r="G21" s="66"/>
      <c r="H21" s="65"/>
      <c r="I21" s="67"/>
      <c r="J21" s="68"/>
    </row>
    <row r="22" spans="1:10" ht="26.25">
      <c r="A22" s="32"/>
      <c r="B22" s="69"/>
      <c r="C22" s="64"/>
      <c r="D22" s="65"/>
      <c r="E22" s="64"/>
      <c r="F22" s="65"/>
      <c r="G22" s="66"/>
      <c r="H22" s="65"/>
      <c r="I22" s="67"/>
      <c r="J22" s="68"/>
    </row>
    <row r="23" spans="1:10" ht="25.5">
      <c r="A23" s="63"/>
      <c r="B23" s="63"/>
      <c r="C23" s="70"/>
      <c r="D23" s="71"/>
      <c r="E23" s="70"/>
      <c r="F23" s="71"/>
      <c r="G23" s="63"/>
      <c r="H23" s="71"/>
      <c r="I23" s="72"/>
      <c r="J23" s="73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85" zoomScalePageLayoutView="0" workbookViewId="0" topLeftCell="A1">
      <selection activeCell="K5" sqref="K5"/>
    </sheetView>
  </sheetViews>
  <sheetFormatPr defaultColWidth="9.140625" defaultRowHeight="21.75" customHeight="1"/>
  <cols>
    <col min="1" max="1" width="18.140625" style="2" customWidth="1"/>
    <col min="2" max="2" width="15.28125" style="2" hidden="1" customWidth="1"/>
    <col min="3" max="3" width="15.8515625" style="2" customWidth="1"/>
    <col min="4" max="5" width="17.28125" style="2" customWidth="1"/>
    <col min="6" max="6" width="15.140625" style="2" customWidth="1"/>
    <col min="7" max="16384" width="9.140625" style="2" customWidth="1"/>
  </cols>
  <sheetData>
    <row r="1" spans="1:7" ht="21.75" customHeight="1">
      <c r="A1" s="1"/>
      <c r="B1" s="1"/>
      <c r="C1" s="1"/>
      <c r="D1" s="1"/>
      <c r="E1" s="1"/>
      <c r="F1" s="5" t="s">
        <v>19</v>
      </c>
      <c r="G1" s="1"/>
    </row>
    <row r="2" spans="1:7" ht="21.75" customHeight="1">
      <c r="A2" s="4" t="s">
        <v>22</v>
      </c>
      <c r="B2" s="4"/>
      <c r="C2" s="4"/>
      <c r="D2" s="4"/>
      <c r="E2" s="4"/>
      <c r="F2" s="4"/>
      <c r="G2" s="1"/>
    </row>
    <row r="3" spans="1:7" ht="21.75" customHeight="1">
      <c r="A3" s="32" t="s">
        <v>23</v>
      </c>
      <c r="B3" s="3"/>
      <c r="C3" s="3"/>
      <c r="D3" s="3"/>
      <c r="E3" s="3"/>
      <c r="F3" s="3"/>
      <c r="G3" s="1"/>
    </row>
    <row r="4" spans="1:6" s="1" customFormat="1" ht="78.75">
      <c r="A4" s="6" t="s">
        <v>5</v>
      </c>
      <c r="B4" s="6" t="s">
        <v>0</v>
      </c>
      <c r="C4" s="6" t="s">
        <v>1</v>
      </c>
      <c r="D4" s="7" t="s">
        <v>21</v>
      </c>
      <c r="E4" s="8" t="s">
        <v>18</v>
      </c>
      <c r="F4" s="6" t="s">
        <v>2</v>
      </c>
    </row>
    <row r="5" spans="1:6" ht="25.5" customHeight="1">
      <c r="A5" s="9" t="s">
        <v>6</v>
      </c>
      <c r="B5" s="10"/>
      <c r="C5" s="11">
        <v>200</v>
      </c>
      <c r="D5" s="12">
        <f>'จดบันทึกน้ำ-สนม.'!I5</f>
        <v>419</v>
      </c>
      <c r="E5" s="13">
        <f>'จดบันทึกน้ำ-สนม.'!J5</f>
        <v>3352</v>
      </c>
      <c r="F5" s="14">
        <f>D5/C5</f>
        <v>2.095</v>
      </c>
    </row>
    <row r="6" spans="1:6" ht="25.5" customHeight="1">
      <c r="A6" s="9" t="s">
        <v>7</v>
      </c>
      <c r="B6" s="10"/>
      <c r="C6" s="11">
        <v>200</v>
      </c>
      <c r="D6" s="12">
        <f>'จดบันทึกน้ำ-สนม.'!I6</f>
        <v>565</v>
      </c>
      <c r="E6" s="13">
        <f>'จดบันทึกน้ำ-สนม.'!J6</f>
        <v>4520</v>
      </c>
      <c r="F6" s="14">
        <f aca="true" t="shared" si="0" ref="F6:F16">D6/C6</f>
        <v>2.825</v>
      </c>
    </row>
    <row r="7" spans="1:6" ht="25.5" customHeight="1">
      <c r="A7" s="9" t="s">
        <v>8</v>
      </c>
      <c r="B7" s="10"/>
      <c r="C7" s="11">
        <v>200</v>
      </c>
      <c r="D7" s="12">
        <f>'จดบันทึกน้ำ-สนม.'!I7</f>
        <v>533</v>
      </c>
      <c r="E7" s="13">
        <f>'จดบันทึกน้ำ-สนม.'!J7</f>
        <v>4264</v>
      </c>
      <c r="F7" s="14">
        <f t="shared" si="0"/>
        <v>2.665</v>
      </c>
    </row>
    <row r="8" spans="1:6" ht="25.5" customHeight="1">
      <c r="A8" s="9" t="s">
        <v>9</v>
      </c>
      <c r="B8" s="10"/>
      <c r="C8" s="11">
        <v>200</v>
      </c>
      <c r="D8" s="12">
        <f>'จดบันทึกน้ำ-สนม.'!I8</f>
        <v>685</v>
      </c>
      <c r="E8" s="13">
        <f>'จดบันทึกน้ำ-สนม.'!J8</f>
        <v>5480</v>
      </c>
      <c r="F8" s="14">
        <f t="shared" si="0"/>
        <v>3.425</v>
      </c>
    </row>
    <row r="9" spans="1:6" ht="25.5" customHeight="1">
      <c r="A9" s="9" t="s">
        <v>10</v>
      </c>
      <c r="B9" s="10"/>
      <c r="C9" s="11">
        <v>200</v>
      </c>
      <c r="D9" s="12">
        <f>'จดบันทึกน้ำ-สนม.'!I9</f>
        <v>489</v>
      </c>
      <c r="E9" s="13">
        <f>'จดบันทึกน้ำ-สนม.'!J9</f>
        <v>3912</v>
      </c>
      <c r="F9" s="14">
        <f t="shared" si="0"/>
        <v>2.445</v>
      </c>
    </row>
    <row r="10" spans="1:6" ht="25.5" customHeight="1">
      <c r="A10" s="9" t="s">
        <v>11</v>
      </c>
      <c r="B10" s="10"/>
      <c r="C10" s="11">
        <v>200</v>
      </c>
      <c r="D10" s="12">
        <f>'จดบันทึกน้ำ-สนม.'!I10</f>
        <v>490</v>
      </c>
      <c r="E10" s="13">
        <f>'จดบันทึกน้ำ-สนม.'!J10</f>
        <v>3920</v>
      </c>
      <c r="F10" s="14">
        <f t="shared" si="0"/>
        <v>2.45</v>
      </c>
    </row>
    <row r="11" spans="1:6" ht="25.5" customHeight="1">
      <c r="A11" s="9" t="s">
        <v>12</v>
      </c>
      <c r="B11" s="10"/>
      <c r="C11" s="11">
        <v>200</v>
      </c>
      <c r="D11" s="12">
        <f>'จดบันทึกน้ำ-สนม.'!I11</f>
        <v>453</v>
      </c>
      <c r="E11" s="13">
        <f>'จดบันทึกน้ำ-สนม.'!J11</f>
        <v>3624</v>
      </c>
      <c r="F11" s="14">
        <f t="shared" si="0"/>
        <v>2.265</v>
      </c>
    </row>
    <row r="12" spans="1:6" ht="25.5" customHeight="1">
      <c r="A12" s="9" t="s">
        <v>13</v>
      </c>
      <c r="B12" s="10"/>
      <c r="C12" s="11">
        <v>200</v>
      </c>
      <c r="D12" s="12">
        <f>'จดบันทึกน้ำ-สนม.'!I12</f>
        <v>456</v>
      </c>
      <c r="E12" s="13">
        <f>'จดบันทึกน้ำ-สนม.'!J12</f>
        <v>3648</v>
      </c>
      <c r="F12" s="14">
        <f t="shared" si="0"/>
        <v>2.28</v>
      </c>
    </row>
    <row r="13" spans="1:6" ht="25.5" customHeight="1">
      <c r="A13" s="9" t="s">
        <v>14</v>
      </c>
      <c r="B13" s="10"/>
      <c r="C13" s="11">
        <v>200</v>
      </c>
      <c r="D13" s="12">
        <f>'จดบันทึกน้ำ-สนม.'!I13</f>
        <v>485</v>
      </c>
      <c r="E13" s="13">
        <f>'จดบันทึกน้ำ-สนม.'!J13</f>
        <v>3880</v>
      </c>
      <c r="F13" s="14">
        <f t="shared" si="0"/>
        <v>2.425</v>
      </c>
    </row>
    <row r="14" spans="1:6" ht="25.5" customHeight="1">
      <c r="A14" s="9" t="s">
        <v>15</v>
      </c>
      <c r="B14" s="10"/>
      <c r="C14" s="11">
        <v>200</v>
      </c>
      <c r="D14" s="12">
        <f>'จดบันทึกน้ำ-สนม.'!I14</f>
        <v>528</v>
      </c>
      <c r="E14" s="13">
        <f>'จดบันทึกน้ำ-สนม.'!J14</f>
        <v>4224</v>
      </c>
      <c r="F14" s="14">
        <f t="shared" si="0"/>
        <v>2.64</v>
      </c>
    </row>
    <row r="15" spans="1:6" ht="25.5" customHeight="1">
      <c r="A15" s="9" t="s">
        <v>16</v>
      </c>
      <c r="B15" s="10"/>
      <c r="C15" s="11">
        <v>200</v>
      </c>
      <c r="D15" s="12">
        <f>'จดบันทึกน้ำ-สนม.'!I15</f>
        <v>594</v>
      </c>
      <c r="E15" s="13">
        <f>'จดบันทึกน้ำ-สนม.'!J15</f>
        <v>4752</v>
      </c>
      <c r="F15" s="14">
        <f t="shared" si="0"/>
        <v>2.97</v>
      </c>
    </row>
    <row r="16" spans="1:6" ht="25.5" customHeight="1">
      <c r="A16" s="9" t="s">
        <v>17</v>
      </c>
      <c r="B16" s="10"/>
      <c r="C16" s="11">
        <v>200</v>
      </c>
      <c r="D16" s="12">
        <f>'จดบันทึกน้ำ-สนม.'!I16</f>
        <v>442</v>
      </c>
      <c r="E16" s="13">
        <f>'จดบันทึกน้ำ-สนม.'!J16</f>
        <v>3536</v>
      </c>
      <c r="F16" s="14">
        <f t="shared" si="0"/>
        <v>2.21</v>
      </c>
    </row>
    <row r="17" spans="1:6" ht="25.5" customHeight="1">
      <c r="A17" s="15" t="s">
        <v>3</v>
      </c>
      <c r="B17" s="15" t="s">
        <v>20</v>
      </c>
      <c r="C17" s="15" t="s">
        <v>20</v>
      </c>
      <c r="D17" s="16">
        <f>SUM(D5:D16)</f>
        <v>6139</v>
      </c>
      <c r="E17" s="17">
        <f>SUM(E5:E16)</f>
        <v>49112</v>
      </c>
      <c r="F17" s="18">
        <f>SUM(F5:F16)</f>
        <v>30.695000000000004</v>
      </c>
    </row>
    <row r="18" spans="1:6" ht="25.5" customHeight="1">
      <c r="A18" s="19" t="s">
        <v>4</v>
      </c>
      <c r="B18" s="19" t="s">
        <v>20</v>
      </c>
      <c r="C18" s="20">
        <f>AVERAGE(C5:C16)</f>
        <v>200</v>
      </c>
      <c r="D18" s="16">
        <f>AVERAGE(D5:D16)</f>
        <v>511.5833333333333</v>
      </c>
      <c r="E18" s="17">
        <f>AVERAGE(E5:E16)</f>
        <v>4092.6666666666665</v>
      </c>
      <c r="F18" s="18">
        <f>AVERAGE(F5:F16)</f>
        <v>2.557916666666667</v>
      </c>
    </row>
    <row r="19" spans="1:6" ht="25.5" customHeight="1">
      <c r="A19" s="21"/>
      <c r="B19" s="21"/>
      <c r="C19" s="22"/>
      <c r="D19" s="23"/>
      <c r="E19" s="23"/>
      <c r="F19" s="23"/>
    </row>
    <row r="20" spans="1:6" ht="25.5" customHeight="1">
      <c r="A20" s="24"/>
      <c r="B20" s="25"/>
      <c r="C20" s="25"/>
      <c r="D20" s="25"/>
      <c r="E20" s="25"/>
      <c r="F20" s="24"/>
    </row>
    <row r="21" spans="1:6" ht="25.5" customHeight="1">
      <c r="A21" s="3"/>
      <c r="B21" s="25"/>
      <c r="C21" s="25"/>
      <c r="D21" s="25"/>
      <c r="E21" s="25"/>
      <c r="F21" s="24"/>
    </row>
    <row r="22" spans="1:6" ht="25.5" customHeight="1">
      <c r="A22" s="24"/>
      <c r="B22" s="24"/>
      <c r="C22" s="24"/>
      <c r="D22" s="24"/>
      <c r="E22" s="24"/>
      <c r="F22" s="24"/>
    </row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2020-07-19T18:15:01Z</cp:lastPrinted>
  <dcterms:created xsi:type="dcterms:W3CDTF">2012-01-31T04:45:00Z</dcterms:created>
  <dcterms:modified xsi:type="dcterms:W3CDTF">2020-11-06T20:00:13Z</dcterms:modified>
  <cp:category/>
  <cp:version/>
  <cp:contentType/>
  <cp:contentStatus/>
</cp:coreProperties>
</file>